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esquisa de preços" sheetId="1" r:id="rId4"/>
    <sheet state="visible" name="Formação de Preço" sheetId="2" r:id="rId5"/>
  </sheets>
  <definedNames/>
  <calcPr/>
  <extLst>
    <ext uri="GoogleSheetsCustomDataVersion1">
      <go:sheetsCustomData xmlns:go="http://customooxmlschemas.google.com/" r:id="rId6" roundtripDataSignature="AMtx7mhpgI5hprf1uqHnlDznSVoEnk8I0Q=="/>
    </ext>
  </extLst>
</workbook>
</file>

<file path=xl/sharedStrings.xml><?xml version="1.0" encoding="utf-8"?>
<sst xmlns="http://schemas.openxmlformats.org/spreadsheetml/2006/main" count="107" uniqueCount="56">
  <si>
    <t>Pesquisa de preço realizada no dia 16/12/2022</t>
  </si>
  <si>
    <t>POR HORA</t>
  </si>
  <si>
    <t>Data do edital</t>
  </si>
  <si>
    <t>Pregão / UASG:</t>
  </si>
  <si>
    <t>242022 / 389476</t>
  </si>
  <si>
    <t>Órgão:</t>
  </si>
  <si>
    <t>CONSELHO FEDERAL DE PSICOLOGIA</t>
  </si>
  <si>
    <t>Custo por hora (dupla):</t>
  </si>
  <si>
    <t>Custo por hora (unitário):</t>
  </si>
  <si>
    <t>222022 / 80009</t>
  </si>
  <si>
    <t>20/05/2022</t>
  </si>
  <si>
    <t>TRT RJ</t>
  </si>
  <si>
    <t>1202021 / 10001</t>
  </si>
  <si>
    <t>21/03/2022</t>
  </si>
  <si>
    <t xml:space="preserve">Câmara dos Deputados </t>
  </si>
  <si>
    <t>062021 / 158720</t>
  </si>
  <si>
    <t>14/04/2022</t>
  </si>
  <si>
    <t>UF Sul da Bahia</t>
  </si>
  <si>
    <t>402021 / 153045</t>
  </si>
  <si>
    <t>21/01/2022</t>
  </si>
  <si>
    <t>UF Ceará</t>
  </si>
  <si>
    <t>792022 / 984683</t>
  </si>
  <si>
    <t>16/08/2022</t>
  </si>
  <si>
    <t>PREFEITURA MUNICIPAL DE ITUIUTABA</t>
  </si>
  <si>
    <t>Dispensa nº 29/2022</t>
  </si>
  <si>
    <t>Universidade Federal da Bahia</t>
  </si>
  <si>
    <t>92022 / 926765</t>
  </si>
  <si>
    <t>21/09/2022</t>
  </si>
  <si>
    <t>ESCOLA DE MAGISTRATURA DO ESTADO DO RIO DE JANEIRO</t>
  </si>
  <si>
    <t>322022 / 80005</t>
  </si>
  <si>
    <t>15/09/2022</t>
  </si>
  <si>
    <t xml:space="preserve">Tribunal Superior do Trabalho - 13ª Região/PB </t>
  </si>
  <si>
    <t>492022 / 925892</t>
  </si>
  <si>
    <t>17/10/2022</t>
  </si>
  <si>
    <t xml:space="preserve"> Procuradoria Geral da Justiça de Tocantins </t>
  </si>
  <si>
    <t>72022 / 927374</t>
  </si>
  <si>
    <t>28/04/2022</t>
  </si>
  <si>
    <t xml:space="preserve"> CONSELHO REGIONAL DE ENFERMAGEM DO RIO GRANDE DO SUL </t>
  </si>
  <si>
    <t xml:space="preserve">Tribunal Superior do Trabalho - 1ª Região/RJ </t>
  </si>
  <si>
    <t>https://febrapils.org.br/lista-de-referencia-de-honorarios/</t>
  </si>
  <si>
    <t>16/12/2022</t>
  </si>
  <si>
    <t>Federação Brasileira das Associações dos Profissionais Tradutores e
Intérpretes e Guia-Intépretes de Língua de Sinais</t>
  </si>
  <si>
    <t>MÉDIA</t>
  </si>
  <si>
    <t>FORMAÇÃO DE PREÇO</t>
  </si>
  <si>
    <t>ITEM</t>
  </si>
  <si>
    <t>UNIDADE</t>
  </si>
  <si>
    <t>DEMANDAS (hora)</t>
  </si>
  <si>
    <t>Custo/Hora</t>
  </si>
  <si>
    <t>Custo Mensal</t>
  </si>
  <si>
    <t>Custo Anual</t>
  </si>
  <si>
    <t>Mensal</t>
  </si>
  <si>
    <t>Semestral</t>
  </si>
  <si>
    <t>Anual</t>
  </si>
  <si>
    <t>Instituto de Letras (Salvador)</t>
  </si>
  <si>
    <t>IMS/CAT (Vitória da Conquista)</t>
  </si>
  <si>
    <t>TOTAL HORAS/CUSTO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</si>
</sst>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mm/dd/yyyy"/>
    <numFmt numFmtId="165" formatCode="_-* #,##0.00_-;\-* #,##0.00_-;_-* \-??_-;_-@"/>
    <numFmt numFmtId="166" formatCode="_-* #,##0.00_-;\-* #,##0.00_-;_-* &quot;-&quot;??.00_-;_-@"/>
    <numFmt numFmtId="167" formatCode="_-* #,##0_-;\-* #,##0_-;_-* &quot;-&quot;??_-;_-@"/>
    <numFmt numFmtId="168" formatCode="_-* #,##0.00_-;\-* #,##0.00_-;_-* &quot;-&quot;??_-;_-@"/>
  </numFmts>
  <fonts count="12">
    <font>
      <sz val="11.0"/>
      <color rgb="FF000000"/>
      <name val="Calibri"/>
      <scheme val="minor"/>
    </font>
    <font>
      <color theme="1"/>
      <name val="Calibri"/>
      <scheme val="minor"/>
    </font>
    <font>
      <i/>
      <sz val="12.0"/>
      <color theme="1"/>
      <name val="Calibri"/>
      <scheme val="minor"/>
    </font>
    <font>
      <sz val="16.0"/>
      <color rgb="FF000000"/>
      <name val="Calibri"/>
    </font>
    <font>
      <b/>
      <sz val="16.0"/>
      <color rgb="FF000000"/>
      <name val="Calibri"/>
    </font>
    <font>
      <b/>
      <color theme="1"/>
      <name val="Calibri"/>
      <scheme val="minor"/>
    </font>
    <font>
      <sz val="11.0"/>
      <color rgb="FF000000"/>
      <name val="Calibri"/>
    </font>
    <font>
      <u/>
      <sz val="11.0"/>
      <color rgb="FF0000FF"/>
      <name val="Calibri"/>
    </font>
    <font>
      <b/>
      <sz val="11.0"/>
      <color rgb="FF000000"/>
      <name val="Calibri"/>
    </font>
    <font>
      <b/>
      <sz val="20.0"/>
      <color rgb="FF000000"/>
      <name val="Calibri"/>
    </font>
    <font>
      <b/>
      <sz val="11.0"/>
      <color theme="1"/>
      <name val="Calibri"/>
    </font>
    <font/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27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2" numFmtId="0" xfId="0" applyAlignment="1" applyFill="1" applyFont="1">
      <alignment readingOrder="0"/>
    </xf>
    <xf borderId="0" fillId="2" fontId="2" numFmtId="0" xfId="0" applyFont="1"/>
    <xf borderId="0" fillId="0" fontId="3" numFmtId="0" xfId="0" applyFont="1"/>
    <xf borderId="0" fillId="0" fontId="4" numFmtId="0" xfId="0" applyFont="1"/>
    <xf borderId="0" fillId="0" fontId="5" numFmtId="0" xfId="0" applyAlignment="1" applyFont="1">
      <alignment readingOrder="0"/>
    </xf>
    <xf borderId="1" fillId="3" fontId="6" numFmtId="0" xfId="0" applyBorder="1" applyFill="1" applyFont="1"/>
    <xf borderId="2" fillId="3" fontId="6" numFmtId="0" xfId="0" applyAlignment="1" applyBorder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6" numFmtId="0" xfId="0" applyFont="1"/>
    <xf borderId="3" fillId="3" fontId="6" numFmtId="0" xfId="0" applyBorder="1" applyFont="1"/>
    <xf borderId="4" fillId="3" fontId="6" numFmtId="0" xfId="0" applyAlignment="1" applyBorder="1" applyFont="1">
      <alignment horizontal="left" readingOrder="0"/>
    </xf>
    <xf borderId="5" fillId="3" fontId="6" numFmtId="0" xfId="0" applyBorder="1" applyFont="1"/>
    <xf borderId="6" fillId="3" fontId="6" numFmtId="165" xfId="0" applyBorder="1" applyFont="1" applyNumberFormat="1"/>
    <xf borderId="7" fillId="3" fontId="6" numFmtId="0" xfId="0" applyBorder="1" applyFont="1"/>
    <xf borderId="8" fillId="3" fontId="6" numFmtId="165" xfId="0" applyAlignment="1" applyBorder="1" applyFont="1" applyNumberFormat="1">
      <alignment horizontal="right" readingOrder="0"/>
    </xf>
    <xf borderId="1" fillId="0" fontId="6" numFmtId="0" xfId="0" applyBorder="1" applyFont="1"/>
    <xf borderId="2" fillId="0" fontId="6" numFmtId="0" xfId="0" applyAlignment="1" applyBorder="1" applyFont="1">
      <alignment horizontal="left" readingOrder="0"/>
    </xf>
    <xf borderId="3" fillId="0" fontId="6" numFmtId="0" xfId="0" applyBorder="1" applyFont="1"/>
    <xf borderId="4" fillId="0" fontId="6" numFmtId="0" xfId="0" applyAlignment="1" applyBorder="1" applyFont="1">
      <alignment horizontal="left"/>
    </xf>
    <xf borderId="5" fillId="0" fontId="6" numFmtId="0" xfId="0" applyBorder="1" applyFont="1"/>
    <xf borderId="6" fillId="0" fontId="6" numFmtId="165" xfId="0" applyBorder="1" applyFont="1" applyNumberFormat="1"/>
    <xf borderId="7" fillId="0" fontId="6" numFmtId="0" xfId="0" applyBorder="1" applyFont="1"/>
    <xf borderId="8" fillId="0" fontId="6" numFmtId="165" xfId="0" applyBorder="1" applyFont="1" applyNumberFormat="1"/>
    <xf borderId="4" fillId="0" fontId="6" numFmtId="0" xfId="0" applyAlignment="1" applyBorder="1" applyFont="1">
      <alignment horizontal="left" readingOrder="0"/>
    </xf>
    <xf borderId="6" fillId="0" fontId="6" numFmtId="165" xfId="0" applyAlignment="1" applyBorder="1" applyFont="1" applyNumberFormat="1">
      <alignment readingOrder="0"/>
    </xf>
    <xf borderId="8" fillId="0" fontId="6" numFmtId="165" xfId="0" applyAlignment="1" applyBorder="1" applyFont="1" applyNumberFormat="1">
      <alignment readingOrder="0"/>
    </xf>
    <xf borderId="4" fillId="0" fontId="6" numFmtId="165" xfId="0" applyBorder="1" applyFont="1" applyNumberFormat="1"/>
    <xf borderId="4" fillId="0" fontId="1" numFmtId="0" xfId="0" applyAlignment="1" applyBorder="1" applyFont="1">
      <alignment readingOrder="0"/>
    </xf>
    <xf borderId="8" fillId="0" fontId="1" numFmtId="165" xfId="0" applyAlignment="1" applyBorder="1" applyFont="1" applyNumberFormat="1">
      <alignment readingOrder="0"/>
    </xf>
    <xf borderId="9" fillId="0" fontId="6" numFmtId="0" xfId="0" applyBorder="1" applyFont="1"/>
    <xf borderId="10" fillId="0" fontId="6" numFmtId="0" xfId="0" applyAlignment="1" applyBorder="1" applyFont="1">
      <alignment horizontal="left"/>
    </xf>
    <xf borderId="6" fillId="0" fontId="6" numFmtId="165" xfId="0" applyAlignment="1" applyBorder="1" applyFont="1" applyNumberFormat="1">
      <alignment horizontal="right" readingOrder="0"/>
    </xf>
    <xf borderId="4" fillId="0" fontId="6" numFmtId="165" xfId="0" applyAlignment="1" applyBorder="1" applyFont="1" applyNumberFormat="1">
      <alignment readingOrder="0"/>
    </xf>
    <xf borderId="8" fillId="0" fontId="1" numFmtId="2" xfId="0" applyBorder="1" applyFont="1" applyNumberFormat="1"/>
    <xf borderId="10" fillId="0" fontId="6" numFmtId="0" xfId="0" applyAlignment="1" applyBorder="1" applyFont="1">
      <alignment horizontal="left" readingOrder="0"/>
    </xf>
    <xf borderId="2" fillId="0" fontId="7" numFmtId="0" xfId="0" applyAlignment="1" applyBorder="1" applyFont="1">
      <alignment horizontal="left" readingOrder="0"/>
    </xf>
    <xf borderId="0" fillId="0" fontId="8" numFmtId="0" xfId="0" applyFont="1"/>
    <xf borderId="11" fillId="0" fontId="6" numFmtId="0" xfId="0" applyBorder="1" applyFont="1"/>
    <xf borderId="12" fillId="0" fontId="6" numFmtId="165" xfId="0" applyBorder="1" applyFont="1" applyNumberFormat="1"/>
    <xf borderId="7" fillId="0" fontId="8" numFmtId="0" xfId="0" applyBorder="1" applyFont="1"/>
    <xf borderId="8" fillId="0" fontId="8" numFmtId="165" xfId="0" applyBorder="1" applyFont="1" applyNumberFormat="1"/>
    <xf borderId="0" fillId="0" fontId="9" numFmtId="0" xfId="0" applyAlignment="1" applyFont="1">
      <alignment horizontal="center"/>
    </xf>
    <xf borderId="11" fillId="0" fontId="8" numFmtId="0" xfId="0" applyAlignment="1" applyBorder="1" applyFont="1">
      <alignment horizontal="center" vertical="center"/>
    </xf>
    <xf borderId="13" fillId="4" fontId="10" numFmtId="0" xfId="0" applyAlignment="1" applyBorder="1" applyFill="1" applyFont="1">
      <alignment horizontal="center" vertical="center"/>
    </xf>
    <xf borderId="14" fillId="4" fontId="10" numFmtId="0" xfId="0" applyAlignment="1" applyBorder="1" applyFont="1">
      <alignment horizontal="center" vertical="center"/>
    </xf>
    <xf borderId="15" fillId="0" fontId="11" numFmtId="0" xfId="0" applyBorder="1" applyFont="1"/>
    <xf borderId="16" fillId="0" fontId="11" numFmtId="0" xfId="0" applyBorder="1" applyFont="1"/>
    <xf borderId="13" fillId="4" fontId="8" numFmtId="0" xfId="0" applyAlignment="1" applyBorder="1" applyFont="1">
      <alignment horizontal="center" vertical="center"/>
    </xf>
    <xf borderId="12" fillId="4" fontId="8" numFmtId="0" xfId="0" applyAlignment="1" applyBorder="1" applyFont="1">
      <alignment horizontal="center" vertical="center"/>
    </xf>
    <xf borderId="9" fillId="0" fontId="11" numFmtId="0" xfId="0" applyBorder="1" applyFont="1"/>
    <xf borderId="17" fillId="0" fontId="11" numFmtId="0" xfId="0" applyBorder="1" applyFont="1"/>
    <xf borderId="18" fillId="4" fontId="8" numFmtId="0" xfId="0" applyAlignment="1" applyBorder="1" applyFont="1">
      <alignment horizontal="center" vertical="center"/>
    </xf>
    <xf borderId="10" fillId="0" fontId="11" numFmtId="0" xfId="0" applyBorder="1" applyFont="1"/>
    <xf borderId="3" fillId="0" fontId="6" numFmtId="0" xfId="0" applyAlignment="1" applyBorder="1" applyFont="1">
      <alignment horizontal="center" vertical="center"/>
    </xf>
    <xf borderId="18" fillId="4" fontId="6" numFmtId="0" xfId="0" applyAlignment="1" applyBorder="1" applyFont="1">
      <alignment horizontal="center" vertical="center"/>
    </xf>
    <xf borderId="18" fillId="4" fontId="6" numFmtId="166" xfId="0" applyAlignment="1" applyBorder="1" applyFont="1" applyNumberFormat="1">
      <alignment horizontal="center" vertical="center"/>
    </xf>
    <xf borderId="18" fillId="4" fontId="6" numFmtId="167" xfId="0" applyAlignment="1" applyBorder="1" applyFont="1" applyNumberFormat="1">
      <alignment vertical="center"/>
    </xf>
    <xf borderId="18" fillId="4" fontId="6" numFmtId="168" xfId="0" applyAlignment="1" applyBorder="1" applyFont="1" applyNumberFormat="1">
      <alignment horizontal="center" vertical="center"/>
    </xf>
    <xf borderId="4" fillId="4" fontId="6" numFmtId="168" xfId="0" applyBorder="1" applyFont="1" applyNumberFormat="1"/>
    <xf borderId="5" fillId="0" fontId="6" numFmtId="0" xfId="0" applyAlignment="1" applyBorder="1" applyFont="1">
      <alignment horizontal="center" vertical="center"/>
    </xf>
    <xf borderId="19" fillId="4" fontId="6" numFmtId="0" xfId="0" applyAlignment="1" applyBorder="1" applyFont="1">
      <alignment horizontal="center" vertical="center"/>
    </xf>
    <xf borderId="19" fillId="4" fontId="6" numFmtId="166" xfId="0" applyAlignment="1" applyBorder="1" applyFont="1" applyNumberFormat="1">
      <alignment horizontal="center" vertical="center"/>
    </xf>
    <xf borderId="19" fillId="4" fontId="6" numFmtId="167" xfId="0" applyAlignment="1" applyBorder="1" applyFont="1" applyNumberFormat="1">
      <alignment vertical="center"/>
    </xf>
    <xf borderId="19" fillId="4" fontId="6" numFmtId="168" xfId="0" applyAlignment="1" applyBorder="1" applyFont="1" applyNumberFormat="1">
      <alignment horizontal="center" vertical="center"/>
    </xf>
    <xf borderId="20" fillId="4" fontId="6" numFmtId="168" xfId="0" applyBorder="1" applyFont="1" applyNumberFormat="1"/>
    <xf borderId="21" fillId="4" fontId="10" numFmtId="0" xfId="0" applyAlignment="1" applyBorder="1" applyFont="1">
      <alignment horizontal="center" shrinkToFit="0" vertical="center" wrapText="1"/>
    </xf>
    <xf borderId="22" fillId="0" fontId="11" numFmtId="0" xfId="0" applyBorder="1" applyFont="1"/>
    <xf borderId="23" fillId="4" fontId="10" numFmtId="167" xfId="0" applyAlignment="1" applyBorder="1" applyFont="1" applyNumberFormat="1">
      <alignment horizontal="center" vertical="center"/>
    </xf>
    <xf borderId="23" fillId="4" fontId="10" numFmtId="167" xfId="0" applyAlignment="1" applyBorder="1" applyFont="1" applyNumberFormat="1">
      <alignment vertical="center"/>
    </xf>
    <xf borderId="24" fillId="4" fontId="10" numFmtId="167" xfId="0" applyAlignment="1" applyBorder="1" applyFont="1" applyNumberFormat="1">
      <alignment vertical="center"/>
    </xf>
    <xf borderId="25" fillId="4" fontId="8" numFmtId="168" xfId="0" applyAlignment="1" applyBorder="1" applyFont="1" applyNumberFormat="1">
      <alignment horizontal="center" vertical="center"/>
    </xf>
    <xf borderId="23" fillId="4" fontId="8" numFmtId="168" xfId="0" applyAlignment="1" applyBorder="1" applyFont="1" applyNumberFormat="1">
      <alignment horizontal="center" vertical="center"/>
    </xf>
    <xf borderId="26" fillId="4" fontId="8" numFmtId="168" xfId="0" applyAlignment="1" applyBorder="1" applyFont="1" applyNumberFormat="1">
      <alignment vertical="center"/>
    </xf>
    <xf borderId="0" fillId="0" fontId="6" numFmtId="167" xfId="0" applyFont="1" applyNumberFormat="1"/>
    <xf borderId="0" fillId="0" fontId="1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febrapils.org.br/lista-de-referencia-de-honorarios/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00000"/>
    <pageSetUpPr fitToPage="1"/>
  </sheetPr>
  <sheetViews>
    <sheetView workbookViewId="0"/>
  </sheetViews>
  <sheetFormatPr customHeight="1" defaultColWidth="14.43" defaultRowHeight="15.0"/>
  <cols>
    <col customWidth="1" min="1" max="1" width="17.43"/>
    <col customWidth="1" min="2" max="2" width="23.71"/>
    <col customWidth="1" min="3" max="3" width="60.0"/>
    <col customWidth="1" min="4" max="7" width="15.29"/>
    <col customWidth="1" min="8" max="24" width="8.71"/>
  </cols>
  <sheetData>
    <row r="1">
      <c r="B1" s="1"/>
    </row>
    <row r="2">
      <c r="B2" s="2" t="s">
        <v>0</v>
      </c>
      <c r="C2" s="3"/>
    </row>
    <row r="4">
      <c r="A4" s="4"/>
      <c r="B4" s="5" t="s">
        <v>1</v>
      </c>
      <c r="C4" s="4"/>
    </row>
    <row r="5">
      <c r="D5" s="6" t="s">
        <v>2</v>
      </c>
    </row>
    <row r="6" ht="15.0" customHeight="1">
      <c r="B6" s="7" t="s">
        <v>3</v>
      </c>
      <c r="C6" s="8" t="s">
        <v>4</v>
      </c>
      <c r="D6" s="9">
        <v>44750.0</v>
      </c>
      <c r="G6" s="10"/>
    </row>
    <row r="7" ht="15.75" customHeight="1">
      <c r="B7" s="11" t="s">
        <v>5</v>
      </c>
      <c r="C7" s="12" t="s">
        <v>6</v>
      </c>
      <c r="G7" s="10"/>
    </row>
    <row r="8" ht="15.75" customHeight="1">
      <c r="B8" s="13" t="s">
        <v>7</v>
      </c>
      <c r="C8" s="14">
        <f>C9*2</f>
        <v>545.78</v>
      </c>
      <c r="G8" s="10"/>
    </row>
    <row r="9">
      <c r="B9" s="15" t="s">
        <v>8</v>
      </c>
      <c r="C9" s="16">
        <v>272.89</v>
      </c>
      <c r="G9" s="10"/>
    </row>
    <row r="10">
      <c r="B10" s="17" t="s">
        <v>3</v>
      </c>
      <c r="C10" s="18" t="s">
        <v>9</v>
      </c>
      <c r="D10" s="1" t="s">
        <v>10</v>
      </c>
    </row>
    <row r="11">
      <c r="B11" s="19" t="s">
        <v>5</v>
      </c>
      <c r="C11" s="20" t="s">
        <v>11</v>
      </c>
    </row>
    <row r="12">
      <c r="B12" s="21" t="s">
        <v>7</v>
      </c>
      <c r="C12" s="22">
        <f>C13*2</f>
        <v>285</v>
      </c>
    </row>
    <row r="13">
      <c r="B13" s="23" t="s">
        <v>8</v>
      </c>
      <c r="C13" s="24">
        <v>142.5</v>
      </c>
    </row>
    <row r="14">
      <c r="B14" s="17" t="s">
        <v>3</v>
      </c>
      <c r="C14" s="18" t="s">
        <v>12</v>
      </c>
      <c r="D14" s="1" t="s">
        <v>13</v>
      </c>
    </row>
    <row r="15">
      <c r="B15" s="19" t="s">
        <v>5</v>
      </c>
      <c r="C15" s="25" t="s">
        <v>14</v>
      </c>
    </row>
    <row r="16">
      <c r="B16" s="21" t="s">
        <v>7</v>
      </c>
      <c r="C16" s="26">
        <v>558.53</v>
      </c>
    </row>
    <row r="17">
      <c r="B17" s="23" t="s">
        <v>8</v>
      </c>
      <c r="C17" s="27">
        <f>C16/2</f>
        <v>279.265</v>
      </c>
    </row>
    <row r="18">
      <c r="B18" s="17" t="s">
        <v>3</v>
      </c>
      <c r="C18" s="18" t="s">
        <v>15</v>
      </c>
      <c r="D18" s="1" t="s">
        <v>16</v>
      </c>
    </row>
    <row r="19">
      <c r="B19" s="19" t="s">
        <v>5</v>
      </c>
      <c r="C19" s="20" t="s">
        <v>17</v>
      </c>
    </row>
    <row r="20">
      <c r="B20" s="21" t="s">
        <v>7</v>
      </c>
      <c r="C20" s="28">
        <f>C21*2</f>
        <v>288</v>
      </c>
    </row>
    <row r="21">
      <c r="B21" s="23" t="s">
        <v>8</v>
      </c>
      <c r="C21" s="24">
        <v>144.0</v>
      </c>
    </row>
    <row r="22">
      <c r="B22" s="17" t="s">
        <v>3</v>
      </c>
      <c r="C22" s="18" t="s">
        <v>18</v>
      </c>
      <c r="D22" s="1" t="s">
        <v>19</v>
      </c>
    </row>
    <row r="23" ht="15.75" customHeight="1">
      <c r="B23" s="19" t="s">
        <v>5</v>
      </c>
      <c r="C23" s="20" t="s">
        <v>20</v>
      </c>
    </row>
    <row r="24" ht="15.75" customHeight="1">
      <c r="B24" s="21" t="s">
        <v>7</v>
      </c>
      <c r="C24" s="22">
        <v>322.5</v>
      </c>
    </row>
    <row r="25" ht="15.75" customHeight="1">
      <c r="B25" s="21" t="s">
        <v>8</v>
      </c>
      <c r="C25" s="22">
        <f>C24/2</f>
        <v>161.25</v>
      </c>
    </row>
    <row r="26" ht="15.75" customHeight="1">
      <c r="B26" s="17" t="s">
        <v>3</v>
      </c>
      <c r="C26" s="18" t="s">
        <v>21</v>
      </c>
      <c r="D26" s="1" t="s">
        <v>22</v>
      </c>
    </row>
    <row r="27" ht="15.75" customHeight="1">
      <c r="B27" s="19" t="s">
        <v>5</v>
      </c>
      <c r="C27" s="29" t="s">
        <v>23</v>
      </c>
    </row>
    <row r="28" ht="15.75" customHeight="1">
      <c r="B28" s="19" t="s">
        <v>7</v>
      </c>
      <c r="C28" s="28">
        <f>C29*2</f>
        <v>396</v>
      </c>
    </row>
    <row r="29" ht="15.75" customHeight="1">
      <c r="B29" s="23" t="s">
        <v>8</v>
      </c>
      <c r="C29" s="30">
        <v>198.0</v>
      </c>
    </row>
    <row r="30" ht="15.75" customHeight="1">
      <c r="B30" s="31" t="s">
        <v>3</v>
      </c>
      <c r="C30" s="32" t="s">
        <v>24</v>
      </c>
    </row>
    <row r="31" ht="15.75" customHeight="1">
      <c r="B31" s="19" t="s">
        <v>5</v>
      </c>
      <c r="C31" s="20" t="s">
        <v>25</v>
      </c>
    </row>
    <row r="32" ht="15.75" customHeight="1">
      <c r="B32" s="21" t="s">
        <v>7</v>
      </c>
      <c r="C32" s="22">
        <f>C33*2</f>
        <v>340</v>
      </c>
    </row>
    <row r="33" ht="15.75" customHeight="1">
      <c r="B33" s="23" t="s">
        <v>8</v>
      </c>
      <c r="C33" s="24">
        <v>170.0</v>
      </c>
    </row>
    <row r="34" ht="15.75" customHeight="1">
      <c r="B34" s="17" t="s">
        <v>3</v>
      </c>
      <c r="C34" s="18" t="s">
        <v>26</v>
      </c>
      <c r="D34" s="1" t="s">
        <v>27</v>
      </c>
    </row>
    <row r="35" ht="15.75" customHeight="1">
      <c r="B35" s="19" t="s">
        <v>5</v>
      </c>
      <c r="C35" s="25" t="s">
        <v>28</v>
      </c>
    </row>
    <row r="36" ht="15.75" customHeight="1">
      <c r="B36" s="21" t="s">
        <v>7</v>
      </c>
      <c r="C36" s="26">
        <v>280.0</v>
      </c>
    </row>
    <row r="37" ht="15.75" customHeight="1">
      <c r="B37" s="23" t="s">
        <v>8</v>
      </c>
      <c r="C37" s="24">
        <f>C36/2</f>
        <v>140</v>
      </c>
    </row>
    <row r="38" ht="15.75" customHeight="1">
      <c r="B38" s="17" t="s">
        <v>3</v>
      </c>
      <c r="C38" s="18" t="s">
        <v>29</v>
      </c>
      <c r="D38" s="1" t="s">
        <v>30</v>
      </c>
    </row>
    <row r="39" ht="15.75" customHeight="1">
      <c r="B39" s="19" t="s">
        <v>5</v>
      </c>
      <c r="C39" s="25" t="s">
        <v>31</v>
      </c>
    </row>
    <row r="40" ht="15.75" customHeight="1">
      <c r="B40" s="21" t="s">
        <v>7</v>
      </c>
      <c r="C40" s="33">
        <v>301.69</v>
      </c>
    </row>
    <row r="41" ht="15.75" customHeight="1">
      <c r="B41" s="23" t="s">
        <v>8</v>
      </c>
      <c r="C41" s="24">
        <f>C40/2</f>
        <v>150.845</v>
      </c>
    </row>
    <row r="42" ht="15.75" customHeight="1">
      <c r="B42" s="17" t="s">
        <v>3</v>
      </c>
      <c r="C42" s="18" t="s">
        <v>32</v>
      </c>
      <c r="D42" s="1" t="s">
        <v>33</v>
      </c>
    </row>
    <row r="43" ht="15.75" customHeight="1">
      <c r="B43" s="19" t="s">
        <v>5</v>
      </c>
      <c r="C43" s="25" t="s">
        <v>34</v>
      </c>
    </row>
    <row r="44" ht="15.75" customHeight="1">
      <c r="B44" s="21" t="s">
        <v>7</v>
      </c>
      <c r="C44" s="26">
        <v>302.33</v>
      </c>
    </row>
    <row r="45" ht="15.75" customHeight="1">
      <c r="B45" s="21" t="s">
        <v>8</v>
      </c>
      <c r="C45" s="22">
        <f>C44/2</f>
        <v>151.165</v>
      </c>
    </row>
    <row r="46" ht="15.75" customHeight="1">
      <c r="B46" s="17" t="s">
        <v>3</v>
      </c>
      <c r="C46" s="18" t="s">
        <v>35</v>
      </c>
      <c r="D46" s="1" t="s">
        <v>36</v>
      </c>
    </row>
    <row r="47" ht="15.75" customHeight="1">
      <c r="B47" s="19" t="s">
        <v>5</v>
      </c>
      <c r="C47" s="25" t="s">
        <v>37</v>
      </c>
    </row>
    <row r="48" ht="15.75" customHeight="1">
      <c r="B48" s="19" t="s">
        <v>7</v>
      </c>
      <c r="C48" s="34">
        <v>286.85</v>
      </c>
    </row>
    <row r="49" ht="15.75" customHeight="1">
      <c r="B49" s="23" t="s">
        <v>8</v>
      </c>
      <c r="C49" s="35">
        <f>C48/2</f>
        <v>143.425</v>
      </c>
    </row>
    <row r="50" ht="15.75" customHeight="1">
      <c r="B50" s="31" t="s">
        <v>3</v>
      </c>
      <c r="C50" s="36" t="s">
        <v>9</v>
      </c>
      <c r="D50" s="9">
        <v>44567.0</v>
      </c>
    </row>
    <row r="51" ht="15.75" customHeight="1">
      <c r="B51" s="19" t="s">
        <v>5</v>
      </c>
      <c r="C51" s="25" t="s">
        <v>38</v>
      </c>
    </row>
    <row r="52" ht="15.75" customHeight="1">
      <c r="B52" s="21" t="s">
        <v>7</v>
      </c>
      <c r="C52" s="26">
        <f>C53*2</f>
        <v>285</v>
      </c>
    </row>
    <row r="53" ht="15.75" customHeight="1">
      <c r="B53" s="23" t="s">
        <v>8</v>
      </c>
      <c r="C53" s="27">
        <v>142.5</v>
      </c>
    </row>
    <row r="54" ht="15.75" customHeight="1">
      <c r="B54" s="17" t="s">
        <v>3</v>
      </c>
      <c r="C54" s="37" t="s">
        <v>39</v>
      </c>
      <c r="D54" s="1" t="s">
        <v>40</v>
      </c>
    </row>
    <row r="55" ht="15.75" customHeight="1">
      <c r="B55" s="19" t="s">
        <v>5</v>
      </c>
      <c r="C55" s="25" t="s">
        <v>41</v>
      </c>
    </row>
    <row r="56" ht="15.75" customHeight="1">
      <c r="B56" s="21" t="s">
        <v>7</v>
      </c>
      <c r="C56" s="26">
        <f>C57*2</f>
        <v>480</v>
      </c>
    </row>
    <row r="57" ht="15.75" customHeight="1">
      <c r="B57" s="23" t="s">
        <v>8</v>
      </c>
      <c r="C57" s="27">
        <v>240.0</v>
      </c>
    </row>
    <row r="58" ht="15.75" customHeight="1"/>
    <row r="59" ht="15.75" customHeight="1">
      <c r="C59" s="38" t="s">
        <v>42</v>
      </c>
    </row>
    <row r="60" ht="15.75" customHeight="1">
      <c r="B60" s="39" t="s">
        <v>7</v>
      </c>
      <c r="C60" s="40">
        <f>AVERAGE(C8,C12,C16,C20,C24,C28,C32,C36,C40,C44,C48,C52,C56)</f>
        <v>359.36</v>
      </c>
    </row>
    <row r="61" ht="15.75" customHeight="1">
      <c r="B61" s="41" t="s">
        <v>8</v>
      </c>
      <c r="C61" s="42">
        <f>AVERAGE(C9,C13,C17,C21,C25,C29,C33,C57,C53,C49,C45,C41,C37)</f>
        <v>179.68</v>
      </c>
    </row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hyperlinks>
    <hyperlink r:id="rId1" ref="C54"/>
  </hyperlinks>
  <printOptions/>
  <pageMargins bottom="0.511805555555556" footer="0.0" header="0.0" left="0.7875" right="0.7875" top="0.511805555555556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86"/>
    <col customWidth="1" min="3" max="3" width="13.0"/>
    <col customWidth="1" min="4" max="4" width="13.43"/>
    <col customWidth="1" min="5" max="5" width="11.0"/>
    <col customWidth="1" min="6" max="7" width="13.29"/>
    <col customWidth="1" min="8" max="8" width="12.57"/>
    <col customWidth="1" min="9" max="26" width="8.71"/>
  </cols>
  <sheetData>
    <row r="1">
      <c r="B1" s="43" t="s">
        <v>43</v>
      </c>
    </row>
    <row r="3">
      <c r="A3" s="44" t="s">
        <v>44</v>
      </c>
      <c r="B3" s="45" t="s">
        <v>45</v>
      </c>
      <c r="C3" s="46" t="s">
        <v>46</v>
      </c>
      <c r="D3" s="47"/>
      <c r="E3" s="48"/>
      <c r="F3" s="49" t="s">
        <v>47</v>
      </c>
      <c r="G3" s="49" t="s">
        <v>48</v>
      </c>
      <c r="H3" s="50" t="s">
        <v>49</v>
      </c>
    </row>
    <row r="4">
      <c r="A4" s="51"/>
      <c r="B4" s="52"/>
      <c r="C4" s="53" t="s">
        <v>50</v>
      </c>
      <c r="D4" s="53" t="s">
        <v>51</v>
      </c>
      <c r="E4" s="53" t="s">
        <v>52</v>
      </c>
      <c r="F4" s="52"/>
      <c r="G4" s="52"/>
      <c r="H4" s="54"/>
    </row>
    <row r="5">
      <c r="A5" s="55">
        <v>1.0</v>
      </c>
      <c r="B5" s="56" t="s">
        <v>53</v>
      </c>
      <c r="C5" s="57">
        <f t="shared" ref="C5:C6" si="1">E5/12</f>
        <v>154.6666667</v>
      </c>
      <c r="D5" s="58">
        <v>928.0</v>
      </c>
      <c r="E5" s="58">
        <f>D5*2</f>
        <v>1856</v>
      </c>
      <c r="F5" s="59">
        <f>'Pesquisa de preços'!C61</f>
        <v>179.68</v>
      </c>
      <c r="G5" s="59">
        <f t="shared" ref="G5:G6" si="2">F5*C5</f>
        <v>27790.50667</v>
      </c>
      <c r="H5" s="60">
        <f t="shared" ref="H5:H7" si="3">F5*E5</f>
        <v>333486.08</v>
      </c>
    </row>
    <row r="6">
      <c r="A6" s="61">
        <v>2.0</v>
      </c>
      <c r="B6" s="62" t="s">
        <v>54</v>
      </c>
      <c r="C6" s="63">
        <f t="shared" si="1"/>
        <v>112.5</v>
      </c>
      <c r="D6" s="64">
        <f>E6/2</f>
        <v>675</v>
      </c>
      <c r="E6" s="64">
        <v>1350.0</v>
      </c>
      <c r="F6" s="65">
        <f t="shared" ref="F6:F7" si="5">F5</f>
        <v>179.68</v>
      </c>
      <c r="G6" s="65">
        <f t="shared" si="2"/>
        <v>20214</v>
      </c>
      <c r="H6" s="66">
        <f t="shared" si="3"/>
        <v>242568</v>
      </c>
    </row>
    <row r="7">
      <c r="A7" s="67" t="s">
        <v>55</v>
      </c>
      <c r="B7" s="68"/>
      <c r="C7" s="69">
        <f t="shared" ref="C7:E7" si="4">SUM(C5:C6)</f>
        <v>267.1666667</v>
      </c>
      <c r="D7" s="70">
        <f t="shared" si="4"/>
        <v>1603</v>
      </c>
      <c r="E7" s="71">
        <f t="shared" si="4"/>
        <v>3206</v>
      </c>
      <c r="F7" s="72">
        <f t="shared" si="5"/>
        <v>179.68</v>
      </c>
      <c r="G7" s="73">
        <f>G5+G6</f>
        <v>48004.50667</v>
      </c>
      <c r="H7" s="74">
        <f t="shared" si="3"/>
        <v>576054.08</v>
      </c>
    </row>
    <row r="8">
      <c r="H8" s="75"/>
    </row>
    <row r="9">
      <c r="G9" s="76"/>
    </row>
    <row r="10">
      <c r="C10" s="75"/>
      <c r="G10" s="76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B1:H1"/>
    <mergeCell ref="A3:A4"/>
    <mergeCell ref="B3:B4"/>
    <mergeCell ref="C3:E3"/>
    <mergeCell ref="F3:F4"/>
    <mergeCell ref="G3:G4"/>
    <mergeCell ref="H3:H4"/>
    <mergeCell ref="A7:B7"/>
  </mergeCells>
  <printOptions/>
  <pageMargins bottom="0.787401575" footer="0.0" header="0.0" left="0.511811024" right="0.511811024" top="0.7874015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2019-06-04T17:25:45Z</dcterms:created>
  <dc:creator>Jeovane Batista da Silva</dc:creator>
</cp:coreProperties>
</file>